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10" windowHeight="151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<sst xmlns="http://schemas.openxmlformats.org/spreadsheetml/2006/main" count="137" uniqueCount="83">
  <si>
    <t>Bedrag</t>
  </si>
  <si>
    <t>BTW0%</t>
  </si>
  <si>
    <t>BTW6%</t>
  </si>
  <si>
    <t>BTW 12%</t>
  </si>
  <si>
    <t>BTW 21%</t>
  </si>
  <si>
    <t>BTW nr</t>
  </si>
  <si>
    <t>Datum</t>
  </si>
  <si>
    <t>Totaal</t>
  </si>
  <si>
    <t>Uitgaande facturen</t>
  </si>
  <si>
    <t>Factuurnummer</t>
  </si>
  <si>
    <t>Handelsgoederen</t>
  </si>
  <si>
    <t>Totaal aangifte</t>
  </si>
  <si>
    <t>Handelingen</t>
  </si>
  <si>
    <t>Inkomende handelingen</t>
  </si>
  <si>
    <t>Bedrijfsmiddelen</t>
  </si>
  <si>
    <t>IV</t>
  </si>
  <si>
    <t>BTW op de handelingen</t>
  </si>
  <si>
    <t>de rooster 01,02,03</t>
  </si>
  <si>
    <t>aftrekbare BTW</t>
  </si>
  <si>
    <t>sommen verschuldigd door de staat</t>
  </si>
  <si>
    <t>II</t>
  </si>
  <si>
    <t>III</t>
  </si>
  <si>
    <t>V</t>
  </si>
  <si>
    <t>VI</t>
  </si>
  <si>
    <t>rooster</t>
  </si>
  <si>
    <t>Intercommunautaire verwervingen</t>
  </si>
  <si>
    <t>"XX</t>
  </si>
  <si>
    <t>"YY</t>
  </si>
  <si>
    <t>Handelingen aan 6%</t>
  </si>
  <si>
    <t>Handelingen aan 21%</t>
  </si>
  <si>
    <t>Project</t>
  </si>
  <si>
    <t>Firma</t>
  </si>
  <si>
    <t>BTW 81</t>
  </si>
  <si>
    <t>BTW82</t>
  </si>
  <si>
    <t>BTW83</t>
  </si>
  <si>
    <t>Totaal BTW</t>
  </si>
  <si>
    <t>Aftrekbaar BTW</t>
  </si>
  <si>
    <t>Opmerking</t>
  </si>
  <si>
    <t>BTW op handelingen :</t>
  </si>
  <si>
    <t>Nr factuur</t>
  </si>
  <si>
    <t>Investeringsgoederen &gt;250 €</t>
  </si>
  <si>
    <t>Controle</t>
  </si>
  <si>
    <t>Handelingen aan 0%</t>
  </si>
  <si>
    <t>OEG</t>
  </si>
  <si>
    <t>Onkosten</t>
  </si>
  <si>
    <t>zonder BTW</t>
  </si>
  <si>
    <t>som verschuldigd uit buitenland</t>
  </si>
  <si>
    <t>Bedrag BTW "55</t>
  </si>
  <si>
    <t>bedrag waarop BTW moet betaald worden</t>
  </si>
  <si>
    <t>"55</t>
  </si>
  <si>
    <t>Inkomende facturen</t>
  </si>
  <si>
    <t>verkoop</t>
  </si>
  <si>
    <t>aankoop</t>
  </si>
  <si>
    <t>verschil</t>
  </si>
  <si>
    <t>%</t>
  </si>
  <si>
    <t>aan de staat verschuldigd</t>
  </si>
  <si>
    <t>intracomunautaire verwervingen</t>
  </si>
  <si>
    <t>"=</t>
  </si>
  <si>
    <t>Investeringsgoederen &gt;250€</t>
  </si>
  <si>
    <t>Kwartaal 2</t>
  </si>
  <si>
    <t>Verkoop</t>
  </si>
  <si>
    <t>Medecontractant</t>
  </si>
  <si>
    <t>BTW</t>
  </si>
  <si>
    <t>nog te betalen</t>
  </si>
  <si>
    <t>in België</t>
  </si>
  <si>
    <t>alle aankopen</t>
  </si>
  <si>
    <t>Totaal kwartaal 4 2010</t>
  </si>
  <si>
    <t>2010,4,001</t>
  </si>
  <si>
    <t>2010,4,002</t>
  </si>
  <si>
    <t>Check</t>
  </si>
  <si>
    <t>?</t>
  </si>
  <si>
    <t>BTW aan 50%</t>
  </si>
  <si>
    <t>postzegels</t>
  </si>
  <si>
    <t>Kwartaal 4 2010</t>
  </si>
  <si>
    <t xml:space="preserve">BTW aangifte </t>
  </si>
  <si>
    <t>Naam</t>
  </si>
  <si>
    <t>Groothandel</t>
  </si>
  <si>
    <t>Onderaannemer</t>
  </si>
  <si>
    <t>Auto aankoop</t>
  </si>
  <si>
    <t>Onderaanemer</t>
  </si>
  <si>
    <t>Papier</t>
  </si>
  <si>
    <t>Klant 1</t>
  </si>
  <si>
    <t>Klant 2</t>
  </si>
</sst>
</file>

<file path=xl/styles.xml><?xml version="1.0" encoding="utf-8"?>
<styleSheet xmlns="http://schemas.openxmlformats.org/spreadsheetml/2006/main">
  <numFmts count="1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#,##0.00\ _€"/>
    <numFmt numFmtId="174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4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0" fillId="3" borderId="1" xfId="0" applyFill="1" applyBorder="1" applyAlignment="1">
      <alignment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2" fillId="4" borderId="1" xfId="0" applyFont="1" applyFill="1" applyBorder="1" applyAlignment="1">
      <alignment/>
    </xf>
    <xf numFmtId="9" fontId="0" fillId="4" borderId="1" xfId="0" applyNumberFormat="1" applyFill="1" applyBorder="1" applyAlignment="1">
      <alignment/>
    </xf>
    <xf numFmtId="2" fontId="0" fillId="0" borderId="2" xfId="0" applyNumberFormat="1" applyBorder="1" applyAlignment="1">
      <alignment/>
    </xf>
    <xf numFmtId="0" fontId="0" fillId="3" borderId="0" xfId="0" applyFill="1" applyAlignment="1">
      <alignment/>
    </xf>
    <xf numFmtId="0" fontId="0" fillId="2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6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2" fillId="7" borderId="1" xfId="0" applyFont="1" applyFill="1" applyBorder="1" applyAlignment="1">
      <alignment/>
    </xf>
    <xf numFmtId="172" fontId="0" fillId="0" borderId="1" xfId="0" applyNumberFormat="1" applyBorder="1" applyAlignment="1">
      <alignment/>
    </xf>
    <xf numFmtId="173" fontId="0" fillId="0" borderId="1" xfId="0" applyNumberFormat="1" applyBorder="1" applyAlignment="1">
      <alignment/>
    </xf>
    <xf numFmtId="173" fontId="0" fillId="5" borderId="1" xfId="0" applyNumberFormat="1" applyFill="1" applyBorder="1" applyAlignment="1">
      <alignment/>
    </xf>
    <xf numFmtId="173" fontId="0" fillId="6" borderId="1" xfId="0" applyNumberFormat="1" applyFill="1" applyBorder="1" applyAlignment="1">
      <alignment/>
    </xf>
    <xf numFmtId="173" fontId="0" fillId="5" borderId="11" xfId="0" applyNumberFormat="1" applyFill="1" applyBorder="1" applyAlignment="1">
      <alignment/>
    </xf>
    <xf numFmtId="173" fontId="0" fillId="3" borderId="1" xfId="0" applyNumberFormat="1" applyFill="1" applyBorder="1" applyAlignment="1">
      <alignment/>
    </xf>
    <xf numFmtId="0" fontId="0" fillId="0" borderId="1" xfId="0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8" borderId="3" xfId="0" applyNumberFormat="1" applyFill="1" applyBorder="1" applyAlignment="1">
      <alignment/>
    </xf>
    <xf numFmtId="0" fontId="0" fillId="8" borderId="5" xfId="0" applyFill="1" applyBorder="1" applyAlignment="1">
      <alignment/>
    </xf>
    <xf numFmtId="172" fontId="0" fillId="8" borderId="6" xfId="0" applyNumberFormat="1" applyFill="1" applyBorder="1" applyAlignment="1">
      <alignment/>
    </xf>
    <xf numFmtId="0" fontId="0" fillId="8" borderId="7" xfId="0" applyFill="1" applyBorder="1" applyAlignment="1">
      <alignment/>
    </xf>
    <xf numFmtId="172" fontId="0" fillId="8" borderId="8" xfId="0" applyNumberFormat="1" applyFill="1" applyBorder="1" applyAlignment="1">
      <alignment/>
    </xf>
    <xf numFmtId="0" fontId="0" fillId="8" borderId="10" xfId="0" applyFill="1" applyBorder="1" applyAlignment="1">
      <alignment/>
    </xf>
    <xf numFmtId="173" fontId="0" fillId="0" borderId="11" xfId="0" applyNumberFormat="1" applyBorder="1" applyAlignment="1">
      <alignment/>
    </xf>
    <xf numFmtId="0" fontId="0" fillId="5" borderId="1" xfId="0" applyFill="1" applyBorder="1" applyAlignment="1">
      <alignment/>
    </xf>
    <xf numFmtId="0" fontId="2" fillId="0" borderId="0" xfId="0" applyFont="1" applyAlignment="1">
      <alignment/>
    </xf>
    <xf numFmtId="2" fontId="0" fillId="4" borderId="1" xfId="0" applyNumberFormat="1" applyFill="1" applyBorder="1" applyAlignment="1">
      <alignment/>
    </xf>
    <xf numFmtId="2" fontId="2" fillId="4" borderId="1" xfId="0" applyNumberFormat="1" applyFont="1" applyFill="1" applyBorder="1" applyAlignment="1">
      <alignment/>
    </xf>
    <xf numFmtId="2" fontId="0" fillId="5" borderId="0" xfId="0" applyNumberFormat="1" applyFill="1" applyBorder="1" applyAlignment="1">
      <alignment/>
    </xf>
    <xf numFmtId="2" fontId="0" fillId="5" borderId="9" xfId="0" applyNumberFormat="1" applyFill="1" applyBorder="1" applyAlignment="1">
      <alignment/>
    </xf>
    <xf numFmtId="2" fontId="0" fillId="2" borderId="9" xfId="0" applyNumberFormat="1" applyFill="1" applyBorder="1" applyAlignment="1">
      <alignment/>
    </xf>
    <xf numFmtId="173" fontId="0" fillId="3" borderId="12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0" xfId="0" applyFont="1" applyFill="1" applyAlignment="1">
      <alignment/>
    </xf>
    <xf numFmtId="14" fontId="4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72" fontId="0" fillId="3" borderId="1" xfId="0" applyNumberFormat="1" applyFill="1" applyBorder="1" applyAlignment="1">
      <alignment/>
    </xf>
    <xf numFmtId="174" fontId="0" fillId="0" borderId="2" xfId="0" applyNumberFormat="1" applyBorder="1" applyAlignment="1">
      <alignment/>
    </xf>
    <xf numFmtId="0" fontId="0" fillId="2" borderId="12" xfId="0" applyFill="1" applyBorder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26"/>
  <sheetViews>
    <sheetView tabSelected="1" workbookViewId="0" topLeftCell="A1">
      <selection activeCell="A8" sqref="A8"/>
    </sheetView>
  </sheetViews>
  <sheetFormatPr defaultColWidth="9.140625" defaultRowHeight="12.75"/>
  <cols>
    <col min="2" max="2" width="10.7109375" style="0" customWidth="1"/>
    <col min="3" max="3" width="10.140625" style="0" bestFit="1" customWidth="1"/>
    <col min="4" max="4" width="23.28125" style="0" customWidth="1"/>
    <col min="5" max="5" width="15.8515625" style="0" customWidth="1"/>
    <col min="6" max="6" width="14.140625" style="0" customWidth="1"/>
    <col min="7" max="7" width="16.7109375" style="0" customWidth="1"/>
    <col min="8" max="8" width="15.140625" style="0" customWidth="1"/>
    <col min="9" max="9" width="27.140625" style="0" customWidth="1"/>
    <col min="10" max="10" width="11.28125" style="0" customWidth="1"/>
    <col min="11" max="12" width="12.57421875" style="0" customWidth="1"/>
    <col min="13" max="13" width="20.00390625" style="0" customWidth="1"/>
    <col min="14" max="14" width="10.8515625" style="0" customWidth="1"/>
    <col min="15" max="15" width="11.00390625" style="0" customWidth="1"/>
    <col min="16" max="16" width="28.140625" style="0" customWidth="1"/>
  </cols>
  <sheetData>
    <row r="1" ht="70.5" customHeight="1"/>
    <row r="2" spans="3:8" ht="12.75">
      <c r="C2" t="s">
        <v>74</v>
      </c>
      <c r="H2" s="1">
        <v>40550</v>
      </c>
    </row>
    <row r="4" spans="3:8" ht="12.75">
      <c r="C4" s="46" t="s">
        <v>8</v>
      </c>
      <c r="H4" s="1"/>
    </row>
    <row r="5" spans="1:15" ht="12.75">
      <c r="A5" s="2" t="s">
        <v>30</v>
      </c>
      <c r="B5" s="2" t="s">
        <v>9</v>
      </c>
      <c r="C5" s="2" t="s">
        <v>6</v>
      </c>
      <c r="D5" s="2" t="s">
        <v>75</v>
      </c>
      <c r="E5" s="2" t="s">
        <v>5</v>
      </c>
      <c r="F5" s="23" t="s">
        <v>42</v>
      </c>
      <c r="G5" s="23" t="s">
        <v>28</v>
      </c>
      <c r="H5" s="23" t="s">
        <v>29</v>
      </c>
      <c r="I5" s="2" t="s">
        <v>1</v>
      </c>
      <c r="J5" s="2" t="s">
        <v>2</v>
      </c>
      <c r="K5" s="2" t="s">
        <v>3</v>
      </c>
      <c r="L5" s="2"/>
      <c r="M5" s="2" t="s">
        <v>4</v>
      </c>
      <c r="N5" s="2" t="s">
        <v>7</v>
      </c>
      <c r="O5" s="63" t="s">
        <v>69</v>
      </c>
    </row>
    <row r="6" spans="1:15" ht="12.75">
      <c r="A6" s="3">
        <v>176</v>
      </c>
      <c r="B6" s="54" t="s">
        <v>67</v>
      </c>
      <c r="C6" s="4">
        <v>40466</v>
      </c>
      <c r="D6" s="3" t="s">
        <v>81</v>
      </c>
      <c r="E6" s="3"/>
      <c r="F6" s="30"/>
      <c r="G6" s="30">
        <v>185</v>
      </c>
      <c r="H6" s="30"/>
      <c r="I6" s="30"/>
      <c r="J6" s="30">
        <v>11.1</v>
      </c>
      <c r="K6" s="30"/>
      <c r="L6" s="30"/>
      <c r="M6" s="30"/>
      <c r="N6" s="30">
        <v>196.1</v>
      </c>
      <c r="O6" s="64">
        <f>SUM(F6:M6)</f>
        <v>196.1</v>
      </c>
    </row>
    <row r="7" spans="1:16" ht="12.75">
      <c r="A7" s="3">
        <v>177</v>
      </c>
      <c r="B7" s="54" t="s">
        <v>68</v>
      </c>
      <c r="C7" s="4">
        <v>40467</v>
      </c>
      <c r="D7" s="3" t="s">
        <v>82</v>
      </c>
      <c r="E7" s="3"/>
      <c r="F7" s="30"/>
      <c r="G7" s="30"/>
      <c r="H7" s="30">
        <v>185</v>
      </c>
      <c r="I7" s="30"/>
      <c r="J7" s="30"/>
      <c r="K7" s="30"/>
      <c r="L7" s="30"/>
      <c r="M7" s="30">
        <v>38.55</v>
      </c>
      <c r="N7" s="30">
        <v>223.85</v>
      </c>
      <c r="O7" s="64">
        <f>SUM(F7:M7)</f>
        <v>223.55</v>
      </c>
      <c r="P7" t="s">
        <v>70</v>
      </c>
    </row>
    <row r="8" spans="1:15" ht="12.75">
      <c r="A8" s="3"/>
      <c r="B8" s="54"/>
      <c r="C8" s="4"/>
      <c r="D8" s="3"/>
      <c r="E8" s="3"/>
      <c r="F8" s="30"/>
      <c r="G8" s="30"/>
      <c r="H8" s="30"/>
      <c r="I8" s="30"/>
      <c r="J8" s="30"/>
      <c r="K8" s="30"/>
      <c r="L8" s="30"/>
      <c r="M8" s="30"/>
      <c r="N8" s="30"/>
      <c r="O8" s="64"/>
    </row>
    <row r="9" spans="1:15" ht="12.75">
      <c r="A9" s="3"/>
      <c r="B9" s="54"/>
      <c r="C9" s="4"/>
      <c r="D9" s="36"/>
      <c r="E9" s="36"/>
      <c r="F9" s="37"/>
      <c r="G9" s="37"/>
      <c r="H9" s="37"/>
      <c r="I9" s="37"/>
      <c r="J9" s="37"/>
      <c r="K9" s="37"/>
      <c r="L9" s="37"/>
      <c r="M9" s="37"/>
      <c r="N9" s="37"/>
      <c r="O9" s="64"/>
    </row>
    <row r="10" spans="1:15" ht="12.75">
      <c r="A10" s="3"/>
      <c r="B10" s="54"/>
      <c r="C10" s="4"/>
      <c r="D10" s="36"/>
      <c r="E10" s="36"/>
      <c r="F10" s="37"/>
      <c r="G10" s="37"/>
      <c r="H10" s="37"/>
      <c r="I10" s="37"/>
      <c r="J10" s="37"/>
      <c r="K10" s="37"/>
      <c r="L10" s="37"/>
      <c r="M10" s="37"/>
      <c r="N10" s="37"/>
      <c r="O10" s="64"/>
    </row>
    <row r="11" spans="1:15" ht="12.75">
      <c r="A11" s="3"/>
      <c r="B11" s="54"/>
      <c r="C11" s="4"/>
      <c r="D11" s="36"/>
      <c r="E11" s="36"/>
      <c r="F11" s="37"/>
      <c r="G11" s="37"/>
      <c r="H11" s="37"/>
      <c r="I11" s="37"/>
      <c r="J11" s="37"/>
      <c r="K11" s="37"/>
      <c r="L11" s="37"/>
      <c r="M11" s="37"/>
      <c r="N11" s="37"/>
      <c r="O11" s="64"/>
    </row>
    <row r="12" spans="1:15" ht="12.75">
      <c r="A12" s="3"/>
      <c r="B12" s="54"/>
      <c r="C12" s="4"/>
      <c r="D12" s="36"/>
      <c r="E12" s="36"/>
      <c r="F12" s="37"/>
      <c r="G12" s="37"/>
      <c r="H12" s="37"/>
      <c r="I12" s="37"/>
      <c r="J12" s="37"/>
      <c r="K12" s="37"/>
      <c r="L12" s="37"/>
      <c r="M12" s="37"/>
      <c r="N12" s="37"/>
      <c r="O12" s="64"/>
    </row>
    <row r="13" spans="1:15" ht="12.75">
      <c r="A13" s="3"/>
      <c r="B13" s="54"/>
      <c r="C13" s="4"/>
      <c r="D13" s="36"/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64"/>
    </row>
    <row r="14" spans="1:15" ht="12.75">
      <c r="A14" s="3"/>
      <c r="B14" s="54"/>
      <c r="C14" s="4"/>
      <c r="D14" s="36"/>
      <c r="E14" s="36"/>
      <c r="F14" s="37"/>
      <c r="G14" s="37"/>
      <c r="H14" s="37"/>
      <c r="I14" s="37"/>
      <c r="J14" s="37"/>
      <c r="K14" s="37"/>
      <c r="L14" s="37"/>
      <c r="M14" s="37"/>
      <c r="N14" s="37"/>
      <c r="O14" s="64"/>
    </row>
    <row r="15" spans="1:15" ht="12.75">
      <c r="A15" s="3"/>
      <c r="B15" s="54"/>
      <c r="C15" s="4"/>
      <c r="D15" s="36"/>
      <c r="E15" s="36"/>
      <c r="F15" s="37"/>
      <c r="G15" s="37"/>
      <c r="H15" s="37"/>
      <c r="I15" s="37"/>
      <c r="J15" s="37"/>
      <c r="K15" s="37"/>
      <c r="L15" s="37"/>
      <c r="M15" s="37"/>
      <c r="N15" s="37"/>
      <c r="O15" s="64"/>
    </row>
    <row r="16" spans="1:15" ht="12.75">
      <c r="A16" s="3"/>
      <c r="B16" s="54"/>
      <c r="C16" s="4"/>
      <c r="D16" s="36"/>
      <c r="E16" s="36"/>
      <c r="F16" s="37"/>
      <c r="G16" s="37"/>
      <c r="H16" s="37"/>
      <c r="I16" s="37"/>
      <c r="J16" s="37"/>
      <c r="K16" s="37"/>
      <c r="L16" s="37"/>
      <c r="M16" s="37"/>
      <c r="N16" s="37"/>
      <c r="O16" s="64"/>
    </row>
    <row r="17" spans="1:15" ht="12.75">
      <c r="A17" s="3"/>
      <c r="B17" s="54"/>
      <c r="C17" s="4"/>
      <c r="D17" s="36"/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64"/>
    </row>
    <row r="18" spans="1:15" ht="12.75">
      <c r="A18" s="3"/>
      <c r="B18" s="54"/>
      <c r="C18" s="4"/>
      <c r="D18" s="3"/>
      <c r="E18" s="3"/>
      <c r="F18" s="30"/>
      <c r="G18" s="30"/>
      <c r="H18" s="30"/>
      <c r="I18" s="30"/>
      <c r="J18" s="30"/>
      <c r="K18" s="30"/>
      <c r="L18" s="30"/>
      <c r="M18" s="30"/>
      <c r="N18" s="30"/>
      <c r="O18" s="64"/>
    </row>
    <row r="19" spans="1:15" ht="12.75">
      <c r="A19" s="3"/>
      <c r="B19" s="54"/>
      <c r="C19" s="4"/>
      <c r="D19" s="3"/>
      <c r="E19" s="3"/>
      <c r="F19" s="30"/>
      <c r="G19" s="30"/>
      <c r="H19" s="30"/>
      <c r="I19" s="30"/>
      <c r="J19" s="30"/>
      <c r="K19" s="30"/>
      <c r="L19" s="30"/>
      <c r="M19" s="30"/>
      <c r="N19" s="30"/>
      <c r="O19" s="64"/>
    </row>
    <row r="20" spans="1:15" ht="12.75">
      <c r="A20" s="3"/>
      <c r="B20" s="54"/>
      <c r="C20" s="4"/>
      <c r="D20" s="3"/>
      <c r="E20" s="3"/>
      <c r="F20" s="30"/>
      <c r="G20" s="30"/>
      <c r="H20" s="30"/>
      <c r="I20" s="30"/>
      <c r="J20" s="30"/>
      <c r="K20" s="30"/>
      <c r="L20" s="30"/>
      <c r="M20" s="30"/>
      <c r="N20" s="30"/>
      <c r="O20" s="64"/>
    </row>
    <row r="21" spans="1:15" ht="12.75">
      <c r="A21" s="3"/>
      <c r="B21" s="54"/>
      <c r="C21" s="4"/>
      <c r="D21" s="3"/>
      <c r="E21" s="3"/>
      <c r="F21" s="30"/>
      <c r="G21" s="30"/>
      <c r="H21" s="30"/>
      <c r="I21" s="30"/>
      <c r="J21" s="30"/>
      <c r="K21" s="30"/>
      <c r="L21" s="30"/>
      <c r="M21" s="30"/>
      <c r="N21" s="30"/>
      <c r="O21" s="64"/>
    </row>
    <row r="22" spans="1:15" ht="12.75">
      <c r="A22" s="3"/>
      <c r="B22" s="54"/>
      <c r="C22" s="4"/>
      <c r="D22" s="3"/>
      <c r="E22" s="3"/>
      <c r="F22" s="30"/>
      <c r="G22" s="30"/>
      <c r="H22" s="30"/>
      <c r="I22" s="30"/>
      <c r="J22" s="30"/>
      <c r="K22" s="30"/>
      <c r="L22" s="30"/>
      <c r="M22" s="30"/>
      <c r="N22" s="30"/>
      <c r="O22" s="64"/>
    </row>
    <row r="23" spans="1:15" ht="12.75">
      <c r="A23" s="3"/>
      <c r="B23" s="54"/>
      <c r="C23" s="4"/>
      <c r="D23" s="4"/>
      <c r="E23" s="3"/>
      <c r="F23" s="30"/>
      <c r="G23" s="30"/>
      <c r="H23" s="30"/>
      <c r="I23" s="30"/>
      <c r="J23" s="30"/>
      <c r="K23" s="30"/>
      <c r="L23" s="30"/>
      <c r="M23" s="30"/>
      <c r="N23" s="30"/>
      <c r="O23" s="64"/>
    </row>
    <row r="24" spans="1:15" ht="12.75">
      <c r="A24" s="3"/>
      <c r="B24" s="54"/>
      <c r="C24" s="4"/>
      <c r="D24" s="3"/>
      <c r="E24" s="3"/>
      <c r="F24" s="30"/>
      <c r="G24" s="30"/>
      <c r="H24" s="30"/>
      <c r="I24" s="30"/>
      <c r="J24" s="30"/>
      <c r="K24" s="30"/>
      <c r="L24" s="30"/>
      <c r="M24" s="30"/>
      <c r="N24" s="30"/>
      <c r="O24" s="64"/>
    </row>
    <row r="25" spans="1:15" ht="12.75">
      <c r="A25" s="3"/>
      <c r="B25" s="54"/>
      <c r="C25" s="4"/>
      <c r="D25" s="3"/>
      <c r="E25" s="3"/>
      <c r="F25" s="30"/>
      <c r="G25" s="30"/>
      <c r="H25" s="30"/>
      <c r="I25" s="30"/>
      <c r="J25" s="30"/>
      <c r="K25" s="30"/>
      <c r="L25" s="30"/>
      <c r="M25" s="30"/>
      <c r="N25" s="30"/>
      <c r="O25" s="64"/>
    </row>
    <row r="26" spans="1:15" ht="12.75">
      <c r="A26" s="3"/>
      <c r="B26" s="54"/>
      <c r="C26" s="4"/>
      <c r="D26" s="3"/>
      <c r="E26" s="3"/>
      <c r="F26" s="30"/>
      <c r="G26" s="30"/>
      <c r="H26" s="30"/>
      <c r="I26" s="30"/>
      <c r="J26" s="30"/>
      <c r="K26" s="30"/>
      <c r="L26" s="30"/>
      <c r="M26" s="30"/>
      <c r="N26" s="30"/>
      <c r="O26" s="64"/>
    </row>
    <row r="27" spans="1:15" ht="12.75">
      <c r="A27" s="3"/>
      <c r="B27" s="54"/>
      <c r="C27" s="4"/>
      <c r="D27" s="3"/>
      <c r="E27" s="3"/>
      <c r="F27" s="30"/>
      <c r="G27" s="30"/>
      <c r="H27" s="30"/>
      <c r="I27" s="30"/>
      <c r="J27" s="30"/>
      <c r="K27" s="30"/>
      <c r="L27" s="30"/>
      <c r="M27" s="30"/>
      <c r="N27" s="30"/>
      <c r="O27" s="64"/>
    </row>
    <row r="28" spans="1:15" ht="12.75">
      <c r="A28" s="3"/>
      <c r="B28" s="54"/>
      <c r="C28" s="4"/>
      <c r="D28" s="3"/>
      <c r="E28" s="3"/>
      <c r="F28" s="30"/>
      <c r="G28" s="30"/>
      <c r="H28" s="30"/>
      <c r="I28" s="30"/>
      <c r="J28" s="30"/>
      <c r="K28" s="30"/>
      <c r="L28" s="30"/>
      <c r="M28" s="30"/>
      <c r="N28" s="30"/>
      <c r="O28" s="64"/>
    </row>
    <row r="29" spans="1:15" ht="12.75">
      <c r="A29" s="3"/>
      <c r="B29" s="54"/>
      <c r="C29" s="4"/>
      <c r="D29" s="3"/>
      <c r="E29" s="3"/>
      <c r="F29" s="30"/>
      <c r="G29" s="30"/>
      <c r="H29" s="30"/>
      <c r="I29" s="30"/>
      <c r="J29" s="30"/>
      <c r="K29" s="30"/>
      <c r="L29" s="30"/>
      <c r="M29" s="30"/>
      <c r="N29" s="30"/>
      <c r="O29" s="64"/>
    </row>
    <row r="30" spans="1:15" ht="12.75">
      <c r="A30" s="3"/>
      <c r="B30" s="54"/>
      <c r="C30" s="4"/>
      <c r="D30" s="3"/>
      <c r="E30" s="3"/>
      <c r="F30" s="30"/>
      <c r="G30" s="30"/>
      <c r="H30" s="30"/>
      <c r="I30" s="30"/>
      <c r="J30" s="30"/>
      <c r="K30" s="30"/>
      <c r="L30" s="30"/>
      <c r="M30" s="30"/>
      <c r="N30" s="30"/>
      <c r="O30" s="64"/>
    </row>
    <row r="31" spans="1:15" ht="12.75">
      <c r="A31" s="3"/>
      <c r="B31" s="54"/>
      <c r="C31" s="4"/>
      <c r="D31" s="3"/>
      <c r="E31" s="3"/>
      <c r="F31" s="30"/>
      <c r="G31" s="30"/>
      <c r="H31" s="30"/>
      <c r="I31" s="30"/>
      <c r="J31" s="30"/>
      <c r="K31" s="30"/>
      <c r="L31" s="30"/>
      <c r="M31" s="30"/>
      <c r="N31" s="30"/>
      <c r="O31" s="64"/>
    </row>
    <row r="32" spans="1:15" ht="12.75">
      <c r="A32" s="3"/>
      <c r="B32" s="54"/>
      <c r="C32" s="4"/>
      <c r="D32" s="3"/>
      <c r="E32" s="3"/>
      <c r="F32" s="30"/>
      <c r="G32" s="30"/>
      <c r="H32" s="30"/>
      <c r="I32" s="30"/>
      <c r="J32" s="30"/>
      <c r="K32" s="30"/>
      <c r="L32" s="30"/>
      <c r="M32" s="30"/>
      <c r="N32" s="30"/>
      <c r="O32" s="64"/>
    </row>
    <row r="33" spans="1:15" ht="12.75">
      <c r="A33" s="3"/>
      <c r="B33" s="54"/>
      <c r="C33" s="4"/>
      <c r="D33" s="3"/>
      <c r="E33" s="3"/>
      <c r="F33" s="30"/>
      <c r="G33" s="30"/>
      <c r="H33" s="30"/>
      <c r="I33" s="30"/>
      <c r="J33" s="30"/>
      <c r="K33" s="30"/>
      <c r="L33" s="30"/>
      <c r="M33" s="30"/>
      <c r="N33" s="30"/>
      <c r="O33" s="64"/>
    </row>
    <row r="34" spans="1:15" ht="12.75">
      <c r="A34" s="3"/>
      <c r="B34" s="54"/>
      <c r="C34" s="4"/>
      <c r="D34" s="3"/>
      <c r="E34" s="3"/>
      <c r="F34" s="30"/>
      <c r="G34" s="30"/>
      <c r="H34" s="30"/>
      <c r="I34" s="30"/>
      <c r="J34" s="30"/>
      <c r="K34" s="30"/>
      <c r="L34" s="30"/>
      <c r="M34" s="30"/>
      <c r="N34" s="30"/>
      <c r="O34" s="64"/>
    </row>
    <row r="35" spans="1:15" ht="12.75">
      <c r="A35" s="3"/>
      <c r="B35" s="54"/>
      <c r="C35" s="4"/>
      <c r="D35" s="3"/>
      <c r="E35" s="3"/>
      <c r="F35" s="30"/>
      <c r="G35" s="30"/>
      <c r="H35" s="30"/>
      <c r="I35" s="30"/>
      <c r="J35" s="30"/>
      <c r="K35" s="30"/>
      <c r="L35" s="30"/>
      <c r="M35" s="30"/>
      <c r="N35" s="30"/>
      <c r="O35" s="64"/>
    </row>
    <row r="36" spans="1:15" ht="12.75">
      <c r="A36" s="3"/>
      <c r="B36" s="54"/>
      <c r="C36" s="4"/>
      <c r="D36" s="3"/>
      <c r="E36" s="3"/>
      <c r="F36" s="30"/>
      <c r="G36" s="30">
        <v>185</v>
      </c>
      <c r="H36" s="30"/>
      <c r="I36" s="30"/>
      <c r="J36" s="30">
        <v>11.1</v>
      </c>
      <c r="K36" s="30"/>
      <c r="L36" s="30"/>
      <c r="M36" s="30"/>
      <c r="N36" s="30">
        <v>196.1</v>
      </c>
      <c r="O36" s="64">
        <f>SUM(F36:M36)</f>
        <v>196.1</v>
      </c>
    </row>
    <row r="37" spans="1:15" ht="12.75">
      <c r="A37" s="3"/>
      <c r="B37" s="54"/>
      <c r="C37" s="4"/>
      <c r="D37" s="3"/>
      <c r="E37" s="3"/>
      <c r="F37" s="30"/>
      <c r="G37" s="30"/>
      <c r="H37" s="30"/>
      <c r="I37" s="30"/>
      <c r="J37" s="30"/>
      <c r="K37" s="30"/>
      <c r="L37" s="30"/>
      <c r="M37" s="30"/>
      <c r="N37" s="30"/>
      <c r="O37" s="64"/>
    </row>
    <row r="38" spans="1:15" ht="12.75">
      <c r="A38" s="3"/>
      <c r="B38" s="54"/>
      <c r="C38" s="4"/>
      <c r="D38" s="3"/>
      <c r="E38" s="3"/>
      <c r="F38" s="30"/>
      <c r="G38" s="30"/>
      <c r="H38" s="30"/>
      <c r="I38" s="30"/>
      <c r="J38" s="30"/>
      <c r="K38" s="30"/>
      <c r="L38" s="30"/>
      <c r="M38" s="30"/>
      <c r="N38" s="30"/>
      <c r="O38" s="64"/>
    </row>
    <row r="39" spans="1:14" ht="12.75">
      <c r="A39" s="2" t="s">
        <v>30</v>
      </c>
      <c r="B39" s="2" t="s">
        <v>9</v>
      </c>
      <c r="C39" s="2" t="s">
        <v>6</v>
      </c>
      <c r="D39" s="2"/>
      <c r="E39" s="2" t="s">
        <v>5</v>
      </c>
      <c r="F39" s="23" t="s">
        <v>42</v>
      </c>
      <c r="G39" s="23" t="s">
        <v>28</v>
      </c>
      <c r="H39" s="23" t="s">
        <v>29</v>
      </c>
      <c r="I39" s="2" t="s">
        <v>1</v>
      </c>
      <c r="J39" s="2" t="s">
        <v>2</v>
      </c>
      <c r="K39" s="2" t="s">
        <v>3</v>
      </c>
      <c r="L39" s="2"/>
      <c r="M39" s="2" t="s">
        <v>4</v>
      </c>
      <c r="N39" s="2" t="s">
        <v>7</v>
      </c>
    </row>
    <row r="40" spans="1:14" ht="12.75">
      <c r="A40" s="5"/>
      <c r="B40" s="5" t="s">
        <v>66</v>
      </c>
      <c r="C40" s="5"/>
      <c r="D40" s="5"/>
      <c r="E40" s="5"/>
      <c r="F40" s="61">
        <f aca="true" t="shared" si="0" ref="F40:N40">SUM(F6:F38)</f>
        <v>0</v>
      </c>
      <c r="G40" s="61">
        <f t="shared" si="0"/>
        <v>370</v>
      </c>
      <c r="H40" s="61">
        <f t="shared" si="0"/>
        <v>185</v>
      </c>
      <c r="I40" s="61">
        <f t="shared" si="0"/>
        <v>0</v>
      </c>
      <c r="J40" s="61">
        <f t="shared" si="0"/>
        <v>22.2</v>
      </c>
      <c r="K40" s="61">
        <f t="shared" si="0"/>
        <v>0</v>
      </c>
      <c r="L40" s="61">
        <f t="shared" si="0"/>
        <v>0</v>
      </c>
      <c r="M40" s="61">
        <f t="shared" si="0"/>
        <v>38.55</v>
      </c>
      <c r="N40" s="61">
        <f t="shared" si="0"/>
        <v>616.05</v>
      </c>
    </row>
    <row r="41" spans="8:10" ht="12.75">
      <c r="H41" s="11" t="s">
        <v>38</v>
      </c>
      <c r="I41" s="11"/>
      <c r="J41" s="11">
        <f>I40+J40+K40+M40</f>
        <v>60.75</v>
      </c>
    </row>
    <row r="42" spans="8:10" ht="12.75">
      <c r="H42" s="1" t="s">
        <v>60</v>
      </c>
      <c r="J42">
        <f>F40+G40+H40</f>
        <v>555</v>
      </c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spans="3:9" ht="12.75">
      <c r="C47" s="46" t="s">
        <v>50</v>
      </c>
      <c r="D47" s="46"/>
      <c r="G47" s="58" t="s">
        <v>12</v>
      </c>
      <c r="H47" s="57"/>
      <c r="I47" s="56"/>
    </row>
    <row r="48" spans="1:14" ht="12.75">
      <c r="A48" s="2" t="s">
        <v>30</v>
      </c>
      <c r="B48" s="2" t="s">
        <v>39</v>
      </c>
      <c r="C48" s="2" t="s">
        <v>6</v>
      </c>
      <c r="D48" s="2" t="s">
        <v>31</v>
      </c>
      <c r="E48" s="2" t="s">
        <v>5</v>
      </c>
      <c r="F48" s="2" t="s">
        <v>0</v>
      </c>
      <c r="G48" s="24" t="s">
        <v>32</v>
      </c>
      <c r="H48" s="2" t="s">
        <v>33</v>
      </c>
      <c r="I48" s="24" t="s">
        <v>34</v>
      </c>
      <c r="J48" s="2" t="s">
        <v>35</v>
      </c>
      <c r="K48" s="23" t="s">
        <v>36</v>
      </c>
      <c r="L48" s="26" t="s">
        <v>49</v>
      </c>
      <c r="M48" s="2" t="s">
        <v>37</v>
      </c>
      <c r="N48" t="s">
        <v>62</v>
      </c>
    </row>
    <row r="49" spans="1:14" ht="20.25">
      <c r="A49" s="2"/>
      <c r="B49" s="12"/>
      <c r="C49" s="2"/>
      <c r="D49" s="2"/>
      <c r="E49" s="2"/>
      <c r="F49" s="2" t="s">
        <v>45</v>
      </c>
      <c r="G49" s="55" t="s">
        <v>0</v>
      </c>
      <c r="H49" s="55" t="s">
        <v>0</v>
      </c>
      <c r="I49" s="55" t="s">
        <v>0</v>
      </c>
      <c r="J49" s="2"/>
      <c r="K49" s="23"/>
      <c r="L49" s="27" t="s">
        <v>46</v>
      </c>
      <c r="M49" s="2"/>
      <c r="N49" t="s">
        <v>63</v>
      </c>
    </row>
    <row r="50" spans="1:14" ht="12.75">
      <c r="A50" s="2"/>
      <c r="B50" s="12"/>
      <c r="C50" s="2"/>
      <c r="D50" s="2"/>
      <c r="E50" s="2"/>
      <c r="F50" s="2"/>
      <c r="G50" s="24" t="s">
        <v>10</v>
      </c>
      <c r="H50" s="2" t="s">
        <v>44</v>
      </c>
      <c r="I50" s="24" t="s">
        <v>40</v>
      </c>
      <c r="J50" s="2"/>
      <c r="K50" s="2"/>
      <c r="L50" s="28" t="s">
        <v>25</v>
      </c>
      <c r="M50" s="2"/>
      <c r="N50" t="s">
        <v>64</v>
      </c>
    </row>
    <row r="51" spans="1:15" ht="12.75">
      <c r="A51" s="3"/>
      <c r="B51" s="10">
        <v>4.01</v>
      </c>
      <c r="C51" s="4">
        <v>40444</v>
      </c>
      <c r="D51" s="3"/>
      <c r="E51" s="3"/>
      <c r="F51" s="31"/>
      <c r="G51" s="31"/>
      <c r="H51" s="31"/>
      <c r="I51" s="31"/>
      <c r="J51" s="31"/>
      <c r="K51" s="31"/>
      <c r="L51" s="32"/>
      <c r="M51" s="3"/>
      <c r="N51" s="60"/>
      <c r="O51" s="59"/>
    </row>
    <row r="52" spans="1:15" ht="12.75">
      <c r="A52" s="3"/>
      <c r="B52" s="10"/>
      <c r="C52" s="4"/>
      <c r="D52" s="3"/>
      <c r="E52" s="3"/>
      <c r="F52" s="31"/>
      <c r="G52" s="31"/>
      <c r="H52" s="31"/>
      <c r="I52" s="31"/>
      <c r="J52" s="31"/>
      <c r="K52" s="31"/>
      <c r="L52" s="32"/>
      <c r="M52" s="3"/>
      <c r="N52" s="60"/>
      <c r="O52" s="59"/>
    </row>
    <row r="53" spans="1:15" ht="12.75">
      <c r="A53" s="3"/>
      <c r="B53" s="10"/>
      <c r="C53" s="4"/>
      <c r="D53" s="3"/>
      <c r="E53" s="3"/>
      <c r="F53" s="31"/>
      <c r="G53" s="31"/>
      <c r="H53" s="31"/>
      <c r="I53" s="31"/>
      <c r="J53" s="31"/>
      <c r="K53" s="31"/>
      <c r="L53" s="32"/>
      <c r="M53" s="3"/>
      <c r="N53" s="60"/>
      <c r="O53" s="59"/>
    </row>
    <row r="54" spans="1:15" ht="12.75">
      <c r="A54" s="3"/>
      <c r="B54" s="10"/>
      <c r="C54" s="4"/>
      <c r="D54" s="3"/>
      <c r="E54" s="3"/>
      <c r="F54" s="31"/>
      <c r="G54" s="31"/>
      <c r="H54" s="31"/>
      <c r="I54" s="31"/>
      <c r="J54" s="31"/>
      <c r="K54" s="31"/>
      <c r="L54" s="32"/>
      <c r="M54" s="3"/>
      <c r="N54" s="60"/>
      <c r="O54" s="59"/>
    </row>
    <row r="55" spans="1:15" ht="12.75">
      <c r="A55" s="3"/>
      <c r="B55" s="10"/>
      <c r="C55" s="4"/>
      <c r="D55" s="3" t="s">
        <v>76</v>
      </c>
      <c r="E55" s="3"/>
      <c r="F55" s="31">
        <v>402.16</v>
      </c>
      <c r="G55" s="31">
        <v>402.16</v>
      </c>
      <c r="H55" s="31"/>
      <c r="I55" s="31"/>
      <c r="J55" s="31">
        <v>82.77</v>
      </c>
      <c r="K55" s="31">
        <v>82.77</v>
      </c>
      <c r="L55" s="32"/>
      <c r="M55" s="3"/>
      <c r="N55" s="60"/>
      <c r="O55" s="59"/>
    </row>
    <row r="56" spans="1:15" ht="12.75">
      <c r="A56" s="3"/>
      <c r="B56" s="10"/>
      <c r="C56" s="4"/>
      <c r="D56" s="3" t="s">
        <v>77</v>
      </c>
      <c r="E56" s="4"/>
      <c r="F56" s="31">
        <v>950</v>
      </c>
      <c r="G56" s="31">
        <v>950</v>
      </c>
      <c r="H56" s="31"/>
      <c r="I56" s="31"/>
      <c r="J56" s="31">
        <v>0</v>
      </c>
      <c r="K56" s="31">
        <v>0</v>
      </c>
      <c r="L56" s="32"/>
      <c r="M56" s="3" t="s">
        <v>61</v>
      </c>
      <c r="N56" s="60"/>
      <c r="O56" s="59"/>
    </row>
    <row r="57" spans="1:15" ht="12.75">
      <c r="A57" s="3"/>
      <c r="B57" s="10"/>
      <c r="C57" s="4"/>
      <c r="D57" s="3"/>
      <c r="E57" s="3"/>
      <c r="F57" s="31"/>
      <c r="G57" s="31"/>
      <c r="H57" s="31"/>
      <c r="I57" s="31"/>
      <c r="J57" s="31"/>
      <c r="K57" s="31"/>
      <c r="L57" s="32"/>
      <c r="M57" s="3"/>
      <c r="N57" s="60"/>
      <c r="O57" s="59"/>
    </row>
    <row r="58" spans="1:15" ht="12.75">
      <c r="A58" s="3"/>
      <c r="B58" s="10"/>
      <c r="C58" s="4"/>
      <c r="D58" s="3"/>
      <c r="E58" s="3"/>
      <c r="F58" s="31"/>
      <c r="G58" s="31"/>
      <c r="H58" s="31"/>
      <c r="I58" s="31"/>
      <c r="J58" s="31"/>
      <c r="K58" s="31"/>
      <c r="L58" s="32"/>
      <c r="M58" s="3"/>
      <c r="N58" s="60"/>
      <c r="O58" s="59"/>
    </row>
    <row r="59" spans="1:14" ht="12.75">
      <c r="A59" s="3"/>
      <c r="B59" s="10"/>
      <c r="C59" s="4"/>
      <c r="D59" s="3"/>
      <c r="E59" s="3"/>
      <c r="F59" s="31"/>
      <c r="G59" s="31"/>
      <c r="H59" s="31"/>
      <c r="I59" s="31"/>
      <c r="J59" s="31"/>
      <c r="K59" s="31"/>
      <c r="L59" s="32"/>
      <c r="M59" s="3"/>
      <c r="N59" s="60"/>
    </row>
    <row r="60" spans="1:14" ht="12.75">
      <c r="A60" s="3"/>
      <c r="B60" s="10"/>
      <c r="C60" s="4"/>
      <c r="D60" s="3" t="s">
        <v>78</v>
      </c>
      <c r="E60" s="3"/>
      <c r="F60" s="31">
        <v>6000</v>
      </c>
      <c r="G60" s="31"/>
      <c r="H60" s="31"/>
      <c r="I60" s="31">
        <v>6000</v>
      </c>
      <c r="J60" s="31">
        <v>1260</v>
      </c>
      <c r="K60" s="31">
        <v>630</v>
      </c>
      <c r="L60" s="32"/>
      <c r="M60" s="3" t="s">
        <v>71</v>
      </c>
      <c r="N60" s="60"/>
    </row>
    <row r="61" spans="1:14" ht="12.75">
      <c r="A61" s="3"/>
      <c r="B61" s="10"/>
      <c r="C61" s="4"/>
      <c r="D61" s="3"/>
      <c r="E61" s="3"/>
      <c r="F61" s="31"/>
      <c r="G61" s="31"/>
      <c r="H61" s="31"/>
      <c r="I61" s="31"/>
      <c r="J61" s="31"/>
      <c r="K61" s="31"/>
      <c r="L61" s="32"/>
      <c r="M61" s="3"/>
      <c r="N61" s="60"/>
    </row>
    <row r="62" spans="1:14" ht="12.75">
      <c r="A62" s="3"/>
      <c r="B62" s="10"/>
      <c r="C62" s="4"/>
      <c r="D62" s="3"/>
      <c r="E62" s="3"/>
      <c r="F62" s="31"/>
      <c r="G62" s="31"/>
      <c r="H62" s="31"/>
      <c r="I62" s="31"/>
      <c r="J62" s="31"/>
      <c r="K62" s="31"/>
      <c r="L62" s="32"/>
      <c r="M62" s="3"/>
      <c r="N62" s="60"/>
    </row>
    <row r="63" spans="1:14" ht="12.75">
      <c r="A63" s="3"/>
      <c r="B63" s="10"/>
      <c r="C63" s="4"/>
      <c r="D63" s="3"/>
      <c r="E63" s="3"/>
      <c r="F63" s="31"/>
      <c r="G63" s="31"/>
      <c r="H63" s="31"/>
      <c r="I63" s="31"/>
      <c r="J63" s="31"/>
      <c r="K63" s="31"/>
      <c r="L63" s="32"/>
      <c r="M63" s="3"/>
      <c r="N63" s="60"/>
    </row>
    <row r="64" spans="1:14" ht="12.75">
      <c r="A64" s="3"/>
      <c r="B64" s="10"/>
      <c r="C64" s="4"/>
      <c r="D64" s="3"/>
      <c r="E64" s="3"/>
      <c r="F64" s="31"/>
      <c r="G64" s="31"/>
      <c r="H64" s="31"/>
      <c r="I64" s="31"/>
      <c r="J64" s="31"/>
      <c r="K64" s="31"/>
      <c r="L64" s="32"/>
      <c r="M64" s="3"/>
      <c r="N64" s="60"/>
    </row>
    <row r="65" spans="1:14" ht="12.75">
      <c r="A65" s="3"/>
      <c r="B65" s="10"/>
      <c r="C65" s="4"/>
      <c r="D65" s="3"/>
      <c r="E65" s="3"/>
      <c r="F65" s="31"/>
      <c r="G65" s="31"/>
      <c r="H65" s="31"/>
      <c r="I65" s="31"/>
      <c r="J65" s="31"/>
      <c r="K65" s="31"/>
      <c r="L65" s="32"/>
      <c r="M65" s="3"/>
      <c r="N65" s="60"/>
    </row>
    <row r="66" spans="1:14" ht="12.75">
      <c r="A66" s="3"/>
      <c r="B66" s="10"/>
      <c r="C66" s="4"/>
      <c r="D66" s="3"/>
      <c r="E66" s="3"/>
      <c r="F66" s="31"/>
      <c r="G66" s="31"/>
      <c r="H66" s="31"/>
      <c r="I66" s="31"/>
      <c r="J66" s="31"/>
      <c r="K66" s="31"/>
      <c r="L66" s="32"/>
      <c r="M66" s="3"/>
      <c r="N66" s="60"/>
    </row>
    <row r="67" spans="1:14" ht="12.75">
      <c r="A67" s="3"/>
      <c r="B67" s="10"/>
      <c r="C67" s="4"/>
      <c r="D67" s="3"/>
      <c r="E67" s="3"/>
      <c r="F67" s="31"/>
      <c r="G67" s="31"/>
      <c r="H67" s="31"/>
      <c r="I67" s="31"/>
      <c r="J67" s="31"/>
      <c r="K67" s="31"/>
      <c r="L67" s="32"/>
      <c r="M67" s="3"/>
      <c r="N67" s="60"/>
    </row>
    <row r="68" spans="1:14" ht="12.75">
      <c r="A68" s="3"/>
      <c r="B68" s="10"/>
      <c r="C68" s="4"/>
      <c r="D68" s="3"/>
      <c r="E68" s="3"/>
      <c r="F68" s="31"/>
      <c r="G68" s="31"/>
      <c r="H68" s="31"/>
      <c r="I68" s="31"/>
      <c r="J68" s="31"/>
      <c r="K68" s="31"/>
      <c r="L68" s="32"/>
      <c r="M68" s="3"/>
      <c r="N68" s="60"/>
    </row>
    <row r="69" spans="1:14" ht="12.75">
      <c r="A69" s="3"/>
      <c r="B69" s="10"/>
      <c r="C69" s="4"/>
      <c r="D69" s="3" t="s">
        <v>77</v>
      </c>
      <c r="E69" s="3"/>
      <c r="F69" s="31">
        <v>767.5</v>
      </c>
      <c r="G69" s="31">
        <v>767.5</v>
      </c>
      <c r="H69" s="31"/>
      <c r="I69" s="31"/>
      <c r="J69" s="31">
        <v>0</v>
      </c>
      <c r="K69" s="31">
        <v>0</v>
      </c>
      <c r="L69" s="32"/>
      <c r="M69" s="3" t="s">
        <v>61</v>
      </c>
      <c r="N69" s="60"/>
    </row>
    <row r="70" spans="1:14" ht="12.75">
      <c r="A70" s="3"/>
      <c r="B70" s="10"/>
      <c r="C70" s="4"/>
      <c r="D70" s="3"/>
      <c r="E70" s="3"/>
      <c r="F70" s="31"/>
      <c r="G70" s="31"/>
      <c r="H70" s="31"/>
      <c r="I70" s="31"/>
      <c r="J70" s="31"/>
      <c r="K70" s="31"/>
      <c r="L70" s="32"/>
      <c r="M70" s="3"/>
      <c r="N70" s="60"/>
    </row>
    <row r="71" spans="1:14" ht="12.75">
      <c r="A71" s="3"/>
      <c r="B71" s="10"/>
      <c r="C71" s="4"/>
      <c r="D71" s="3"/>
      <c r="E71" s="3"/>
      <c r="F71" s="31"/>
      <c r="G71" s="31"/>
      <c r="H71" s="31"/>
      <c r="I71" s="31"/>
      <c r="J71" s="31"/>
      <c r="K71" s="31"/>
      <c r="L71" s="32"/>
      <c r="M71" s="3"/>
      <c r="N71" s="60"/>
    </row>
    <row r="72" spans="1:14" ht="12.75">
      <c r="A72" s="3"/>
      <c r="B72" s="10"/>
      <c r="C72" s="4"/>
      <c r="D72" s="3" t="s">
        <v>79</v>
      </c>
      <c r="E72" s="3"/>
      <c r="F72" s="31">
        <v>532</v>
      </c>
      <c r="G72" s="31">
        <v>532</v>
      </c>
      <c r="H72" s="31"/>
      <c r="I72" s="31"/>
      <c r="J72" s="31">
        <v>0</v>
      </c>
      <c r="K72" s="31">
        <v>0</v>
      </c>
      <c r="L72" s="32"/>
      <c r="M72" s="3" t="s">
        <v>61</v>
      </c>
      <c r="N72" s="60"/>
    </row>
    <row r="73" spans="1:14" ht="12.75">
      <c r="A73" s="3"/>
      <c r="B73" s="10"/>
      <c r="C73" s="4"/>
      <c r="D73" s="3"/>
      <c r="E73" s="3"/>
      <c r="F73" s="31"/>
      <c r="G73" s="31"/>
      <c r="H73" s="31"/>
      <c r="I73" s="31"/>
      <c r="J73" s="31"/>
      <c r="K73" s="31"/>
      <c r="L73" s="32"/>
      <c r="M73" s="3"/>
      <c r="N73" s="60"/>
    </row>
    <row r="74" spans="1:14" ht="12.75">
      <c r="A74" s="3"/>
      <c r="B74" s="10"/>
      <c r="C74" s="4"/>
      <c r="D74" s="3"/>
      <c r="E74" s="3"/>
      <c r="F74" s="31"/>
      <c r="G74" s="31"/>
      <c r="H74" s="31"/>
      <c r="I74" s="31"/>
      <c r="J74" s="31"/>
      <c r="K74" s="31"/>
      <c r="L74" s="32"/>
      <c r="M74" s="3"/>
      <c r="N74" s="60"/>
    </row>
    <row r="75" spans="1:14" ht="12.75">
      <c r="A75" s="3"/>
      <c r="B75" s="10"/>
      <c r="C75" s="4"/>
      <c r="D75" s="3"/>
      <c r="E75" s="3"/>
      <c r="F75" s="31"/>
      <c r="G75" s="31"/>
      <c r="H75" s="31"/>
      <c r="I75" s="31"/>
      <c r="J75" s="31"/>
      <c r="K75" s="31"/>
      <c r="L75" s="32"/>
      <c r="M75" s="3"/>
      <c r="N75" s="60"/>
    </row>
    <row r="76" spans="1:14" ht="12.75">
      <c r="A76" s="3"/>
      <c r="B76" s="10"/>
      <c r="C76" s="4"/>
      <c r="D76" s="3"/>
      <c r="E76" s="3"/>
      <c r="F76" s="31"/>
      <c r="G76" s="31"/>
      <c r="H76" s="31"/>
      <c r="I76" s="31"/>
      <c r="J76" s="31"/>
      <c r="K76" s="31"/>
      <c r="L76" s="32"/>
      <c r="M76" s="3"/>
      <c r="N76" s="60"/>
    </row>
    <row r="77" spans="1:14" ht="12.75">
      <c r="A77" s="3"/>
      <c r="B77" s="10"/>
      <c r="C77" s="4"/>
      <c r="D77" s="3"/>
      <c r="E77" s="3"/>
      <c r="F77" s="31"/>
      <c r="G77" s="31"/>
      <c r="H77" s="31"/>
      <c r="I77" s="31"/>
      <c r="J77" s="31"/>
      <c r="K77" s="31"/>
      <c r="L77" s="32"/>
      <c r="M77" s="3"/>
      <c r="N77" s="60"/>
    </row>
    <row r="78" spans="1:14" ht="12.75">
      <c r="A78" s="3"/>
      <c r="B78" s="10"/>
      <c r="C78" s="4"/>
      <c r="D78" s="3"/>
      <c r="E78" s="3"/>
      <c r="F78" s="31"/>
      <c r="G78" s="31"/>
      <c r="H78" s="31"/>
      <c r="I78" s="31"/>
      <c r="J78" s="31"/>
      <c r="K78" s="31"/>
      <c r="L78" s="32"/>
      <c r="M78" s="3"/>
      <c r="N78" s="60"/>
    </row>
    <row r="79" spans="1:14" ht="12.75">
      <c r="A79" s="3"/>
      <c r="B79" s="10"/>
      <c r="C79" s="4"/>
      <c r="D79" s="3"/>
      <c r="E79" s="3"/>
      <c r="F79" s="31"/>
      <c r="G79" s="31"/>
      <c r="H79" s="31"/>
      <c r="I79" s="31"/>
      <c r="J79" s="31"/>
      <c r="K79" s="31"/>
      <c r="L79" s="32"/>
      <c r="M79" s="3"/>
      <c r="N79" s="60"/>
    </row>
    <row r="80" spans="1:14" ht="12.75">
      <c r="A80" s="3"/>
      <c r="B80" s="10"/>
      <c r="C80" s="4"/>
      <c r="D80" s="3" t="s">
        <v>80</v>
      </c>
      <c r="E80" s="3"/>
      <c r="F80" s="31">
        <v>187.31</v>
      </c>
      <c r="G80" s="31"/>
      <c r="H80" s="31">
        <v>187.31</v>
      </c>
      <c r="I80" s="31"/>
      <c r="J80" s="31">
        <v>28.09</v>
      </c>
      <c r="K80" s="31">
        <v>28.09</v>
      </c>
      <c r="L80" s="32"/>
      <c r="M80" s="3" t="s">
        <v>72</v>
      </c>
      <c r="N80" s="60"/>
    </row>
    <row r="81" spans="1:14" ht="12.75">
      <c r="A81" s="3"/>
      <c r="B81" s="10"/>
      <c r="C81" s="4"/>
      <c r="D81" s="3" t="s">
        <v>76</v>
      </c>
      <c r="E81" s="3"/>
      <c r="F81" s="31">
        <v>404.56</v>
      </c>
      <c r="G81" s="31">
        <v>404.56</v>
      </c>
      <c r="H81" s="31"/>
      <c r="I81" s="31"/>
      <c r="J81" s="31">
        <v>83.26</v>
      </c>
      <c r="K81" s="31">
        <v>83.26</v>
      </c>
      <c r="L81" s="32"/>
      <c r="M81" s="3"/>
      <c r="N81" s="60"/>
    </row>
    <row r="82" spans="1:14" ht="12.75">
      <c r="A82" s="3"/>
      <c r="B82" s="10"/>
      <c r="C82" s="4"/>
      <c r="D82" s="3" t="s">
        <v>43</v>
      </c>
      <c r="E82" s="3"/>
      <c r="F82" s="31">
        <v>282.51</v>
      </c>
      <c r="G82" s="31">
        <v>282.51</v>
      </c>
      <c r="H82" s="31"/>
      <c r="I82" s="31"/>
      <c r="J82" s="31">
        <v>0</v>
      </c>
      <c r="K82" s="31">
        <v>59.32</v>
      </c>
      <c r="L82" s="32">
        <v>282.51</v>
      </c>
      <c r="M82" s="3"/>
      <c r="N82" s="60">
        <v>59.32</v>
      </c>
    </row>
    <row r="83" spans="1:14" ht="12.75">
      <c r="A83" s="3"/>
      <c r="B83" s="10"/>
      <c r="C83" s="4"/>
      <c r="D83" s="3" t="s">
        <v>77</v>
      </c>
      <c r="E83" s="3"/>
      <c r="F83" s="31">
        <v>1150</v>
      </c>
      <c r="G83" s="31">
        <v>1150</v>
      </c>
      <c r="H83" s="31"/>
      <c r="I83" s="31"/>
      <c r="J83" s="31">
        <v>0</v>
      </c>
      <c r="K83" s="31">
        <v>0</v>
      </c>
      <c r="L83" s="32"/>
      <c r="M83" s="3" t="s">
        <v>61</v>
      </c>
      <c r="N83" s="60"/>
    </row>
    <row r="84" spans="1:14" ht="12.75">
      <c r="A84" s="3"/>
      <c r="B84" s="10"/>
      <c r="C84" s="4"/>
      <c r="D84" s="3"/>
      <c r="E84" s="3"/>
      <c r="F84" s="31"/>
      <c r="G84" s="31"/>
      <c r="H84" s="31"/>
      <c r="I84" s="31"/>
      <c r="J84" s="31"/>
      <c r="K84" s="31"/>
      <c r="L84" s="32"/>
      <c r="M84" s="3"/>
      <c r="N84" s="60"/>
    </row>
    <row r="85" spans="1:14" ht="12.75">
      <c r="A85" s="3"/>
      <c r="B85" s="10"/>
      <c r="C85" s="4"/>
      <c r="D85" s="3"/>
      <c r="E85" s="3"/>
      <c r="F85" s="31"/>
      <c r="G85" s="31"/>
      <c r="H85" s="31"/>
      <c r="I85" s="31"/>
      <c r="J85" s="31"/>
      <c r="K85" s="31"/>
      <c r="L85" s="32"/>
      <c r="M85" s="3"/>
      <c r="N85" s="60"/>
    </row>
    <row r="86" spans="1:14" ht="12.75">
      <c r="A86" s="3"/>
      <c r="B86" s="10"/>
      <c r="C86" s="4"/>
      <c r="D86" s="3"/>
      <c r="E86" s="3"/>
      <c r="F86" s="31"/>
      <c r="G86" s="31"/>
      <c r="H86" s="31"/>
      <c r="I86" s="31"/>
      <c r="J86" s="31"/>
      <c r="K86" s="31"/>
      <c r="L86" s="32"/>
      <c r="M86" s="3"/>
      <c r="N86" s="60"/>
    </row>
    <row r="87" spans="1:14" ht="12.75">
      <c r="A87" s="3"/>
      <c r="B87" s="10"/>
      <c r="C87" s="4"/>
      <c r="D87" s="3"/>
      <c r="E87" s="3"/>
      <c r="F87" s="31"/>
      <c r="G87" s="31"/>
      <c r="H87" s="31"/>
      <c r="I87" s="31"/>
      <c r="J87" s="31"/>
      <c r="K87" s="31"/>
      <c r="L87" s="32"/>
      <c r="M87" s="3"/>
      <c r="N87" s="60"/>
    </row>
    <row r="88" spans="1:14" ht="12.75">
      <c r="A88" s="3"/>
      <c r="B88" s="10"/>
      <c r="C88" s="4"/>
      <c r="D88" s="3"/>
      <c r="E88" s="3"/>
      <c r="F88" s="31"/>
      <c r="G88" s="31"/>
      <c r="H88" s="31"/>
      <c r="I88" s="31"/>
      <c r="J88" s="31"/>
      <c r="K88" s="31"/>
      <c r="L88" s="32"/>
      <c r="M88" s="3"/>
      <c r="N88" s="60"/>
    </row>
    <row r="89" spans="1:14" ht="12.75">
      <c r="A89" s="3"/>
      <c r="B89" s="10"/>
      <c r="C89" s="4"/>
      <c r="D89" s="3"/>
      <c r="E89" s="3"/>
      <c r="F89" s="31"/>
      <c r="G89" s="31"/>
      <c r="H89" s="31"/>
      <c r="I89" s="31"/>
      <c r="J89" s="31"/>
      <c r="K89" s="31"/>
      <c r="L89" s="32"/>
      <c r="M89" s="3"/>
      <c r="N89" s="60"/>
    </row>
    <row r="90" spans="1:14" ht="12.75">
      <c r="A90" s="3"/>
      <c r="B90" s="10"/>
      <c r="C90" s="4"/>
      <c r="D90" s="3"/>
      <c r="E90" s="3"/>
      <c r="F90" s="31"/>
      <c r="G90" s="31"/>
      <c r="H90" s="31"/>
      <c r="I90" s="31"/>
      <c r="J90" s="31"/>
      <c r="K90" s="31"/>
      <c r="L90" s="32"/>
      <c r="M90" s="3"/>
      <c r="N90" s="60"/>
    </row>
    <row r="91" spans="1:14" ht="12.75">
      <c r="A91" s="3"/>
      <c r="B91" s="10"/>
      <c r="C91" s="4"/>
      <c r="D91" s="3"/>
      <c r="E91" s="3"/>
      <c r="F91" s="31"/>
      <c r="G91" s="31"/>
      <c r="H91" s="31"/>
      <c r="I91" s="31"/>
      <c r="J91" s="31"/>
      <c r="K91" s="31"/>
      <c r="L91" s="32"/>
      <c r="M91" s="3"/>
      <c r="N91" s="60"/>
    </row>
    <row r="92" spans="1:14" ht="12.75">
      <c r="A92" s="3"/>
      <c r="B92" s="10"/>
      <c r="C92" s="4"/>
      <c r="D92" s="3"/>
      <c r="E92" s="3"/>
      <c r="F92" s="31"/>
      <c r="G92" s="31"/>
      <c r="H92" s="31"/>
      <c r="I92" s="31"/>
      <c r="J92" s="31"/>
      <c r="K92" s="31"/>
      <c r="L92" s="32"/>
      <c r="M92" s="3"/>
      <c r="N92" s="60"/>
    </row>
    <row r="93" spans="1:14" ht="12.75">
      <c r="A93" s="3"/>
      <c r="B93" s="10"/>
      <c r="C93" s="4"/>
      <c r="D93" s="3"/>
      <c r="E93" s="3"/>
      <c r="F93" s="31"/>
      <c r="G93" s="31"/>
      <c r="H93" s="31"/>
      <c r="I93" s="31"/>
      <c r="J93" s="31"/>
      <c r="K93" s="31"/>
      <c r="L93" s="32"/>
      <c r="M93" s="3"/>
      <c r="N93" s="60"/>
    </row>
    <row r="94" spans="1:14" ht="12.75">
      <c r="A94" s="3"/>
      <c r="B94" s="10"/>
      <c r="C94" s="4"/>
      <c r="D94" s="3"/>
      <c r="E94" s="3"/>
      <c r="F94" s="31"/>
      <c r="G94" s="31"/>
      <c r="H94" s="31"/>
      <c r="I94" s="31"/>
      <c r="J94" s="31"/>
      <c r="K94" s="31"/>
      <c r="L94" s="32"/>
      <c r="M94" s="3"/>
      <c r="N94" s="60"/>
    </row>
    <row r="95" spans="1:14" ht="12.75">
      <c r="A95" s="3"/>
      <c r="B95" s="10"/>
      <c r="C95" s="4"/>
      <c r="D95" s="3"/>
      <c r="E95" s="3"/>
      <c r="F95" s="31"/>
      <c r="G95" s="31"/>
      <c r="H95" s="31"/>
      <c r="I95" s="31"/>
      <c r="J95" s="31"/>
      <c r="K95" s="31"/>
      <c r="L95" s="32"/>
      <c r="M95" s="3"/>
      <c r="N95" s="60"/>
    </row>
    <row r="96" spans="1:14" ht="12.75">
      <c r="A96" s="3"/>
      <c r="B96" s="10"/>
      <c r="C96" s="4"/>
      <c r="D96" s="3"/>
      <c r="E96" s="3"/>
      <c r="F96" s="31"/>
      <c r="G96" s="31"/>
      <c r="H96" s="31"/>
      <c r="I96" s="31"/>
      <c r="J96" s="31"/>
      <c r="K96" s="31"/>
      <c r="L96" s="32"/>
      <c r="M96" s="3"/>
      <c r="N96" s="60"/>
    </row>
    <row r="97" spans="1:14" ht="12.75">
      <c r="A97" s="3"/>
      <c r="B97" s="10"/>
      <c r="C97" s="4"/>
      <c r="D97" s="3"/>
      <c r="E97" s="3"/>
      <c r="F97" s="31"/>
      <c r="G97" s="31"/>
      <c r="H97" s="31"/>
      <c r="I97" s="31"/>
      <c r="J97" s="31"/>
      <c r="K97" s="31"/>
      <c r="L97" s="32"/>
      <c r="M97" s="3"/>
      <c r="N97" s="60"/>
    </row>
    <row r="98" spans="1:14" ht="12.75">
      <c r="A98" s="3"/>
      <c r="B98" s="62"/>
      <c r="C98" s="4"/>
      <c r="D98" s="22"/>
      <c r="E98" s="3"/>
      <c r="F98" s="33"/>
      <c r="G98" s="33"/>
      <c r="H98" s="33"/>
      <c r="I98" s="33"/>
      <c r="J98" s="33"/>
      <c r="K98" s="44"/>
      <c r="L98" s="34"/>
      <c r="M98" s="3"/>
      <c r="N98" s="53"/>
    </row>
    <row r="99" spans="1:17" ht="12.75">
      <c r="A99" s="5"/>
      <c r="B99" s="5" t="s">
        <v>66</v>
      </c>
      <c r="C99" s="5"/>
      <c r="D99" s="5"/>
      <c r="E99" s="5"/>
      <c r="F99" s="35">
        <f aca="true" t="shared" si="1" ref="F99:L99">SUM(F51:F98)</f>
        <v>10676.039999999999</v>
      </c>
      <c r="G99" s="35">
        <f t="shared" si="1"/>
        <v>4488.73</v>
      </c>
      <c r="H99" s="35">
        <f t="shared" si="1"/>
        <v>187.31</v>
      </c>
      <c r="I99" s="35">
        <f t="shared" si="1"/>
        <v>6000</v>
      </c>
      <c r="J99" s="35">
        <f t="shared" si="1"/>
        <v>1454.12</v>
      </c>
      <c r="K99" s="35">
        <f t="shared" si="1"/>
        <v>883.44</v>
      </c>
      <c r="L99" s="35">
        <f t="shared" si="1"/>
        <v>282.51</v>
      </c>
      <c r="M99" s="5"/>
      <c r="N99" s="52">
        <f>SUM(N51:N98)</f>
        <v>59.32</v>
      </c>
      <c r="Q99" t="s">
        <v>48</v>
      </c>
    </row>
    <row r="100" spans="1:13" ht="12.75">
      <c r="A100" s="2" t="s">
        <v>30</v>
      </c>
      <c r="B100" s="2" t="s">
        <v>39</v>
      </c>
      <c r="C100" s="2" t="s">
        <v>6</v>
      </c>
      <c r="D100" s="2" t="s">
        <v>31</v>
      </c>
      <c r="E100" s="2" t="s">
        <v>5</v>
      </c>
      <c r="F100" s="2" t="s">
        <v>0</v>
      </c>
      <c r="G100" s="24" t="s">
        <v>32</v>
      </c>
      <c r="H100" s="2" t="s">
        <v>33</v>
      </c>
      <c r="I100" s="29" t="s">
        <v>34</v>
      </c>
      <c r="J100" s="2" t="s">
        <v>35</v>
      </c>
      <c r="K100" s="23" t="s">
        <v>36</v>
      </c>
      <c r="L100" s="45" t="s">
        <v>56</v>
      </c>
      <c r="M100" s="2" t="s">
        <v>37</v>
      </c>
    </row>
    <row r="101" spans="1:13" ht="12.75">
      <c r="A101" s="2"/>
      <c r="B101" s="12"/>
      <c r="C101" s="2"/>
      <c r="D101" s="2"/>
      <c r="E101" s="2"/>
      <c r="F101" s="2" t="s">
        <v>45</v>
      </c>
      <c r="G101" s="24" t="s">
        <v>0</v>
      </c>
      <c r="H101" s="2" t="s">
        <v>0</v>
      </c>
      <c r="I101" s="29" t="s">
        <v>0</v>
      </c>
      <c r="J101" s="2"/>
      <c r="K101" s="23"/>
      <c r="L101" s="45"/>
      <c r="M101" s="2" t="s">
        <v>57</v>
      </c>
    </row>
    <row r="102" spans="1:13" ht="12.75">
      <c r="A102" s="2"/>
      <c r="B102" s="12"/>
      <c r="C102" s="2"/>
      <c r="D102" s="2"/>
      <c r="E102" s="2"/>
      <c r="F102" s="2"/>
      <c r="G102" s="24" t="s">
        <v>10</v>
      </c>
      <c r="H102" s="2" t="s">
        <v>44</v>
      </c>
      <c r="I102" s="29" t="s">
        <v>40</v>
      </c>
      <c r="J102" s="2"/>
      <c r="K102" s="2"/>
      <c r="L102" s="45"/>
      <c r="M102" s="2"/>
    </row>
    <row r="103" spans="7:8" ht="12.75">
      <c r="G103" t="s">
        <v>41</v>
      </c>
      <c r="H103">
        <f>G99+H99+I99</f>
        <v>10676.04</v>
      </c>
    </row>
    <row r="104" spans="2:10" ht="12.75">
      <c r="B104" s="6" t="s">
        <v>73</v>
      </c>
      <c r="C104" s="6"/>
      <c r="D104" s="6"/>
      <c r="E104" s="6"/>
      <c r="F104" s="6"/>
      <c r="G104" s="6"/>
      <c r="H104" s="6"/>
      <c r="I104" s="6"/>
      <c r="J104" s="6"/>
    </row>
    <row r="105" spans="2:10" ht="12.75">
      <c r="B105" s="6"/>
      <c r="C105" s="6"/>
      <c r="D105" s="6"/>
      <c r="E105" s="6"/>
      <c r="F105" s="6"/>
      <c r="G105" s="6"/>
      <c r="H105" s="6"/>
      <c r="I105" s="6"/>
      <c r="J105" s="6"/>
    </row>
    <row r="106" spans="2:10" ht="12.75">
      <c r="B106" s="7"/>
      <c r="C106" s="7" t="s">
        <v>11</v>
      </c>
      <c r="D106" s="7"/>
      <c r="E106" s="7"/>
      <c r="F106" s="7"/>
      <c r="G106" s="7" t="s">
        <v>59</v>
      </c>
      <c r="H106" s="7"/>
      <c r="I106" s="9"/>
      <c r="J106" s="7" t="s">
        <v>24</v>
      </c>
    </row>
    <row r="107" spans="2:10" ht="12.75">
      <c r="B107" s="7" t="s">
        <v>20</v>
      </c>
      <c r="C107" s="8" t="s">
        <v>12</v>
      </c>
      <c r="D107" s="7"/>
      <c r="E107" s="7"/>
      <c r="F107" s="7"/>
      <c r="G107" s="47"/>
      <c r="H107" s="7"/>
      <c r="I107" s="7"/>
      <c r="J107" s="7"/>
    </row>
    <row r="108" spans="2:10" ht="12.75">
      <c r="B108" s="7"/>
      <c r="C108" s="7"/>
      <c r="D108" s="9">
        <v>0.06</v>
      </c>
      <c r="E108" s="7"/>
      <c r="F108" s="7"/>
      <c r="G108" s="47">
        <f>G40</f>
        <v>370</v>
      </c>
      <c r="H108" s="7"/>
      <c r="I108" s="7"/>
      <c r="J108" s="7">
        <v>1</v>
      </c>
    </row>
    <row r="109" spans="2:13" ht="12.75">
      <c r="B109" s="7"/>
      <c r="C109" s="7"/>
      <c r="D109" s="9">
        <v>0.12</v>
      </c>
      <c r="E109" s="7"/>
      <c r="F109" s="7"/>
      <c r="G109" s="47"/>
      <c r="H109" s="7"/>
      <c r="I109" s="7"/>
      <c r="J109" s="7">
        <v>2</v>
      </c>
      <c r="K109" s="38">
        <f>G108+G109+G110</f>
        <v>555</v>
      </c>
      <c r="L109" s="39" t="s">
        <v>51</v>
      </c>
      <c r="M109" s="39" t="s">
        <v>10</v>
      </c>
    </row>
    <row r="110" spans="2:12" ht="12.75">
      <c r="B110" s="7"/>
      <c r="C110" s="7"/>
      <c r="D110" s="9">
        <v>0.21</v>
      </c>
      <c r="E110" s="7"/>
      <c r="F110" s="7"/>
      <c r="G110" s="47">
        <f>H40</f>
        <v>185</v>
      </c>
      <c r="H110" s="7"/>
      <c r="I110" s="7"/>
      <c r="J110" s="7">
        <v>3</v>
      </c>
      <c r="K110" s="40"/>
      <c r="L110" s="41"/>
    </row>
    <row r="111" spans="2:12" ht="12.75">
      <c r="B111" s="7" t="s">
        <v>21</v>
      </c>
      <c r="C111" s="8" t="s">
        <v>13</v>
      </c>
      <c r="D111" s="7"/>
      <c r="E111" s="7"/>
      <c r="F111" s="7"/>
      <c r="G111" s="47"/>
      <c r="H111" s="7"/>
      <c r="I111" s="7"/>
      <c r="J111" s="7"/>
      <c r="K111" s="40"/>
      <c r="L111" s="41"/>
    </row>
    <row r="112" spans="2:12" ht="12.75">
      <c r="B112" s="7"/>
      <c r="C112" s="7" t="s">
        <v>10</v>
      </c>
      <c r="D112" s="7"/>
      <c r="E112" s="7"/>
      <c r="F112" s="7"/>
      <c r="G112" s="47">
        <f>G99</f>
        <v>4488.73</v>
      </c>
      <c r="H112" s="7"/>
      <c r="I112" s="7"/>
      <c r="J112" s="7">
        <v>81</v>
      </c>
      <c r="K112" s="40">
        <f>G99</f>
        <v>4488.73</v>
      </c>
      <c r="L112" s="41" t="s">
        <v>52</v>
      </c>
    </row>
    <row r="113" spans="2:12" ht="12.75">
      <c r="B113" s="7"/>
      <c r="C113" s="7"/>
      <c r="D113" s="7"/>
      <c r="E113" s="7"/>
      <c r="F113" s="7"/>
      <c r="G113" s="47">
        <f>H99</f>
        <v>187.31</v>
      </c>
      <c r="H113" s="7"/>
      <c r="I113" s="7"/>
      <c r="J113" s="7">
        <v>82</v>
      </c>
      <c r="K113" s="40"/>
      <c r="L113" s="41"/>
    </row>
    <row r="114" spans="2:12" ht="12.75">
      <c r="B114" s="7"/>
      <c r="C114" s="7" t="s">
        <v>14</v>
      </c>
      <c r="D114" s="7"/>
      <c r="E114" s="7" t="s">
        <v>58</v>
      </c>
      <c r="F114" s="7"/>
      <c r="G114" s="47">
        <f>I99</f>
        <v>6000</v>
      </c>
      <c r="H114" s="7"/>
      <c r="I114" s="7"/>
      <c r="J114" s="7">
        <v>83</v>
      </c>
      <c r="K114" s="40">
        <f>K109-K112</f>
        <v>-3933.7299999999996</v>
      </c>
      <c r="L114" s="41" t="s">
        <v>53</v>
      </c>
    </row>
    <row r="115" spans="2:12" ht="12.75">
      <c r="B115" s="7" t="s">
        <v>15</v>
      </c>
      <c r="C115" s="7" t="s">
        <v>16</v>
      </c>
      <c r="D115" s="7"/>
      <c r="E115" s="7"/>
      <c r="F115" s="7"/>
      <c r="G115" s="47"/>
      <c r="H115" s="7"/>
      <c r="I115" s="7"/>
      <c r="J115" s="7"/>
      <c r="K115" s="42">
        <f>K114/K112*100</f>
        <v>-87.63570096664313</v>
      </c>
      <c r="L115" s="43" t="s">
        <v>54</v>
      </c>
    </row>
    <row r="116" spans="2:10" ht="12.75">
      <c r="B116" s="7"/>
      <c r="C116" s="7" t="s">
        <v>17</v>
      </c>
      <c r="D116" s="7"/>
      <c r="E116" s="7"/>
      <c r="F116" s="7"/>
      <c r="G116" s="47">
        <f>M40+J40</f>
        <v>60.75</v>
      </c>
      <c r="H116" s="7"/>
      <c r="I116" s="47">
        <f>G116</f>
        <v>60.75</v>
      </c>
      <c r="J116" s="7">
        <v>54</v>
      </c>
    </row>
    <row r="117" spans="2:13" ht="12.75">
      <c r="B117" s="7"/>
      <c r="C117" s="7"/>
      <c r="D117" s="7"/>
      <c r="E117" s="7"/>
      <c r="F117" s="7"/>
      <c r="G117" s="47"/>
      <c r="H117" s="7"/>
      <c r="I117" s="47">
        <f>I126</f>
        <v>59.327099999999994</v>
      </c>
      <c r="J117" s="7">
        <v>55</v>
      </c>
      <c r="K117" s="38">
        <f>G108+G109+G110</f>
        <v>555</v>
      </c>
      <c r="L117" s="39" t="s">
        <v>51</v>
      </c>
      <c r="M117" s="39" t="s">
        <v>65</v>
      </c>
    </row>
    <row r="118" spans="2:12" ht="12.75">
      <c r="B118" s="7"/>
      <c r="C118" s="7"/>
      <c r="D118" s="7"/>
      <c r="E118" s="7"/>
      <c r="F118" s="7"/>
      <c r="G118" s="47"/>
      <c r="H118" s="7"/>
      <c r="I118" s="48">
        <f>SUM(I116:I117)</f>
        <v>120.0771</v>
      </c>
      <c r="J118" s="8" t="s">
        <v>26</v>
      </c>
      <c r="K118" s="40"/>
      <c r="L118" s="41"/>
    </row>
    <row r="119" spans="2:12" ht="12.75">
      <c r="B119" s="7" t="s">
        <v>22</v>
      </c>
      <c r="C119" s="7" t="s">
        <v>18</v>
      </c>
      <c r="D119" s="7"/>
      <c r="E119" s="7"/>
      <c r="F119" s="7"/>
      <c r="G119" s="47">
        <f>K99</f>
        <v>883.44</v>
      </c>
      <c r="H119" s="7"/>
      <c r="I119" s="47">
        <f>G119</f>
        <v>883.44</v>
      </c>
      <c r="J119" s="7">
        <v>59</v>
      </c>
      <c r="K119" s="40"/>
      <c r="L119" s="41"/>
    </row>
    <row r="120" spans="2:12" ht="12.75">
      <c r="B120" s="7"/>
      <c r="C120" s="7"/>
      <c r="D120" s="7"/>
      <c r="E120" s="7"/>
      <c r="F120" s="7"/>
      <c r="G120" s="47"/>
      <c r="H120" s="7"/>
      <c r="I120" s="48">
        <f>SUM(I119)</f>
        <v>883.44</v>
      </c>
      <c r="J120" s="8" t="s">
        <v>27</v>
      </c>
      <c r="K120" s="40">
        <f>G99+H99+I99</f>
        <v>10676.04</v>
      </c>
      <c r="L120" s="41" t="s">
        <v>52</v>
      </c>
    </row>
    <row r="121" spans="2:12" ht="12.75">
      <c r="B121" s="7" t="s">
        <v>23</v>
      </c>
      <c r="C121" s="7" t="s">
        <v>55</v>
      </c>
      <c r="D121" s="7"/>
      <c r="E121" s="7"/>
      <c r="F121" s="7"/>
      <c r="G121" s="47"/>
      <c r="H121" s="7"/>
      <c r="I121" s="47">
        <f>I118-I120</f>
        <v>-763.3629000000001</v>
      </c>
      <c r="J121" s="7">
        <v>71</v>
      </c>
      <c r="K121" s="40"/>
      <c r="L121" s="41"/>
    </row>
    <row r="122" spans="2:12" ht="12.75">
      <c r="B122" s="7" t="s">
        <v>23</v>
      </c>
      <c r="C122" s="7" t="s">
        <v>19</v>
      </c>
      <c r="D122" s="7"/>
      <c r="E122" s="7"/>
      <c r="F122" s="7"/>
      <c r="G122" s="47"/>
      <c r="H122" s="7"/>
      <c r="I122" s="47"/>
      <c r="J122" s="7">
        <v>72</v>
      </c>
      <c r="K122" s="40">
        <f>K117-K120</f>
        <v>-10121.04</v>
      </c>
      <c r="L122" s="41" t="s">
        <v>53</v>
      </c>
    </row>
    <row r="123" spans="2:12" ht="12.75">
      <c r="B123" s="13"/>
      <c r="C123" s="14" t="s">
        <v>25</v>
      </c>
      <c r="D123" s="14"/>
      <c r="E123" s="14"/>
      <c r="F123" s="14"/>
      <c r="G123" s="14"/>
      <c r="H123" s="14"/>
      <c r="I123" s="14"/>
      <c r="J123" s="15"/>
      <c r="K123" s="42">
        <f>K122/K120*100</f>
        <v>-94.80144323176009</v>
      </c>
      <c r="L123" s="43" t="s">
        <v>54</v>
      </c>
    </row>
    <row r="124" spans="2:10" ht="12.75">
      <c r="B124" s="16"/>
      <c r="C124" s="17"/>
      <c r="D124" s="17"/>
      <c r="E124" s="17"/>
      <c r="F124" s="17"/>
      <c r="G124" s="17"/>
      <c r="H124" s="17"/>
      <c r="I124" s="17"/>
      <c r="J124" s="18"/>
    </row>
    <row r="125" spans="2:10" ht="12.75">
      <c r="B125" s="16"/>
      <c r="C125" s="17"/>
      <c r="D125" s="17"/>
      <c r="E125" s="17"/>
      <c r="F125" s="17"/>
      <c r="G125" s="17"/>
      <c r="H125" s="25" t="s">
        <v>0</v>
      </c>
      <c r="I125" s="49">
        <f>H126</f>
        <v>282.51</v>
      </c>
      <c r="J125" s="18">
        <v>86</v>
      </c>
    </row>
    <row r="126" spans="2:10" ht="12.75">
      <c r="B126" s="19"/>
      <c r="C126" s="20"/>
      <c r="D126" s="20"/>
      <c r="E126" s="20"/>
      <c r="F126" s="20"/>
      <c r="G126" s="20"/>
      <c r="H126" s="51">
        <f>L99</f>
        <v>282.51</v>
      </c>
      <c r="I126" s="50">
        <f>H126*0.21</f>
        <v>59.327099999999994</v>
      </c>
      <c r="J126" s="21" t="s">
        <v>47</v>
      </c>
    </row>
  </sheetData>
  <printOptions/>
  <pageMargins left="0.75" right="0.75" top="1" bottom="1" header="0.5" footer="0.5"/>
  <pageSetup fitToHeight="1" fitToWidth="1" horizontalDpi="300" verticalDpi="3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Leraar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Goossens</dc:creator>
  <cp:keywords/>
  <dc:description/>
  <cp:lastModifiedBy>Roland</cp:lastModifiedBy>
  <cp:lastPrinted>2010-10-17T16:55:14Z</cp:lastPrinted>
  <dcterms:created xsi:type="dcterms:W3CDTF">2009-01-18T16:01:38Z</dcterms:created>
  <dcterms:modified xsi:type="dcterms:W3CDTF">2011-02-09T09:40:21Z</dcterms:modified>
  <cp:category/>
  <cp:version/>
  <cp:contentType/>
  <cp:contentStatus/>
</cp:coreProperties>
</file>